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encelocaled.sharepoint.com/sites/PassRnoHabitat/Documents partages/Référents pros/3 - Kit d'animation du réseau pro/0. Devis &amp; Audits/"/>
    </mc:Choice>
  </mc:AlternateContent>
  <xr:revisionPtr revIDLastSave="73" documentId="8_{24C2D487-9F8A-4215-B2E8-FAA8BD187E34}" xr6:coauthVersionLast="47" xr6:coauthVersionMax="47" xr10:uidLastSave="{AB43BC17-1C04-4580-ABC9-AC9BF46B8393}"/>
  <bookViews>
    <workbookView xWindow="-25830" yWindow="210" windowWidth="24885" windowHeight="14955" xr2:uid="{E179C0E0-F216-41CF-A5E0-9212177BC5BE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1" i="1" l="1"/>
  <c r="F60" i="1"/>
  <c r="E61" i="1"/>
  <c r="E60" i="1"/>
  <c r="E59" i="1"/>
  <c r="F59" i="1" s="1"/>
  <c r="E34" i="1"/>
  <c r="F34" i="1" s="1"/>
  <c r="E33" i="1"/>
  <c r="F33" i="1" s="1"/>
  <c r="E32" i="1"/>
  <c r="F32" i="1" s="1"/>
  <c r="E31" i="1"/>
  <c r="F31" i="1" s="1"/>
  <c r="E30" i="1"/>
  <c r="F30" i="1" s="1"/>
  <c r="E37" i="1"/>
  <c r="F37" i="1" s="1"/>
  <c r="E36" i="1"/>
  <c r="F36" i="1" s="1"/>
  <c r="E28" i="1"/>
  <c r="F28" i="1" s="1"/>
  <c r="E27" i="1"/>
  <c r="F27" i="1" s="1"/>
  <c r="E26" i="1"/>
  <c r="F26" i="1" s="1"/>
  <c r="E25" i="1"/>
  <c r="F25" i="1" s="1"/>
  <c r="E39" i="1"/>
  <c r="F39" i="1" s="1"/>
  <c r="E14" i="1"/>
  <c r="E57" i="1"/>
  <c r="F57" i="1" s="1"/>
  <c r="E23" i="1"/>
  <c r="F23" i="1" s="1"/>
  <c r="E55" i="1"/>
  <c r="F55" i="1" s="1"/>
  <c r="E54" i="1"/>
  <c r="F54" i="1" s="1"/>
  <c r="E53" i="1"/>
  <c r="F53" i="1" s="1"/>
  <c r="E51" i="1"/>
  <c r="F51" i="1" s="1"/>
  <c r="E50" i="1"/>
  <c r="F50" i="1" s="1"/>
  <c r="E49" i="1"/>
  <c r="F49" i="1" s="1"/>
  <c r="E46" i="1"/>
  <c r="F46" i="1" s="1"/>
  <c r="E45" i="1"/>
  <c r="F45" i="1" s="1"/>
  <c r="E40" i="1"/>
  <c r="F40" i="1" s="1"/>
  <c r="J21" i="1"/>
  <c r="J22" i="1" s="1"/>
  <c r="E43" i="1"/>
  <c r="F43" i="1" s="1"/>
  <c r="E42" i="1"/>
  <c r="F42" i="1" s="1"/>
  <c r="E41" i="1"/>
  <c r="F41" i="1" s="1"/>
  <c r="J26" i="1"/>
  <c r="J16" i="1"/>
  <c r="E22" i="1"/>
  <c r="F22" i="1" s="1"/>
  <c r="E21" i="1"/>
  <c r="F21" i="1" s="1"/>
  <c r="E19" i="1"/>
  <c r="F19" i="1" s="1"/>
  <c r="E18" i="1"/>
  <c r="F18" i="1" s="1"/>
  <c r="E16" i="1"/>
  <c r="E15" i="1"/>
  <c r="F15" i="1" s="1"/>
  <c r="F14" i="1"/>
  <c r="F16" i="1"/>
</calcChain>
</file>

<file path=xl/sharedStrings.xml><?xml version="1.0" encoding="utf-8"?>
<sst xmlns="http://schemas.openxmlformats.org/spreadsheetml/2006/main" count="65" uniqueCount="58">
  <si>
    <t xml:space="preserve">Fiche informative destinée aux conseillers France Renov de la MGP </t>
  </si>
  <si>
    <t>Pour toute question :</t>
  </si>
  <si>
    <t>Facilitation à la lecture des audits énergétiques</t>
  </si>
  <si>
    <t>Raphaële Heliot</t>
  </si>
  <si>
    <t>rheliot@agence-mve.org</t>
  </si>
  <si>
    <t>attendus reglementaires de valeur R pour les aides MPR et CEE:</t>
  </si>
  <si>
    <t xml:space="preserve">Murs </t>
  </si>
  <si>
    <t xml:space="preserve">toiture </t>
  </si>
  <si>
    <t>conductivité</t>
  </si>
  <si>
    <t>résistance</t>
  </si>
  <si>
    <t>transmission</t>
  </si>
  <si>
    <t>Calculette détails - pour retrouver les valeurs du calcul</t>
  </si>
  <si>
    <t>matériau</t>
  </si>
  <si>
    <t xml:space="preserve">épaisseur </t>
  </si>
  <si>
    <t>lambda</t>
  </si>
  <si>
    <t>R</t>
  </si>
  <si>
    <t>U</t>
  </si>
  <si>
    <t>Selon les valeurs founies dans l'audit, cette calculette permet de retrouver facilement le lambda à partir du R, ou l'épaisseur prise en compte à partir du R</t>
  </si>
  <si>
    <t>(avec e en m)</t>
  </si>
  <si>
    <t>m².K/W</t>
  </si>
  <si>
    <t>W/m²/K</t>
  </si>
  <si>
    <t>Meulière</t>
  </si>
  <si>
    <t>Valeur R</t>
  </si>
  <si>
    <t>entrer la donnée</t>
  </si>
  <si>
    <t>épaisseur</t>
  </si>
  <si>
    <t>LAMBDA</t>
  </si>
  <si>
    <t>Lambda = e / R</t>
  </si>
  <si>
    <t>Pierre calcaire</t>
  </si>
  <si>
    <t>valeur U</t>
  </si>
  <si>
    <t>Brique pleine</t>
  </si>
  <si>
    <t>calcul du R</t>
  </si>
  <si>
    <t>Lambda = e/R</t>
  </si>
  <si>
    <t>valeur R</t>
  </si>
  <si>
    <t>Chaux-chanvre</t>
  </si>
  <si>
    <t>banché ou projeté</t>
  </si>
  <si>
    <t>EPAISSEUR</t>
  </si>
  <si>
    <t>e = R x lambda</t>
  </si>
  <si>
    <t>le lambda à 0,66 est une moyenne, selon le mélange ça va de 0,056 à 0,09</t>
  </si>
  <si>
    <t>densité entre 250 et 800 kg/m3</t>
  </si>
  <si>
    <t>Bloc IsoHemp</t>
  </si>
  <si>
    <t>blocs de correction thermique intérieure de 7,5 cm d'épaisseur pour gros murs en pierres</t>
  </si>
  <si>
    <t>blocs d'isolation sur murs d'épaisseur inf à 25cm (briques, machefer)</t>
  </si>
  <si>
    <t>Laine de bois</t>
  </si>
  <si>
    <t>densité de 50Kg/m3</t>
  </si>
  <si>
    <t>laine pour rampants ou plancher haut</t>
  </si>
  <si>
    <t>fibre de bois</t>
  </si>
  <si>
    <t>thermowall à enduire densité 110kg/m3</t>
  </si>
  <si>
    <t>Fibre pour ITE murs enduite</t>
  </si>
  <si>
    <t>ouate de cellulose insufflée</t>
  </si>
  <si>
    <t>béton plein</t>
  </si>
  <si>
    <t>parpaing</t>
  </si>
  <si>
    <t>brique alvéolaire</t>
  </si>
  <si>
    <t>machefer</t>
  </si>
  <si>
    <t>Bois lourd (chene)</t>
  </si>
  <si>
    <t>Bois léger (pin)</t>
  </si>
  <si>
    <t>Hourdis terre cuite</t>
  </si>
  <si>
    <t>entrer la donnée en mètres</t>
  </si>
  <si>
    <t>laine minérale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</si>
</sst>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2" fontId="0" fillId="0" borderId="0" xfId="0" applyNumberFormat="1"/>
    <xf numFmtId="0" fontId="3" fillId="0" borderId="0" xfId="0" applyFont="1"/>
    <xf numFmtId="0" fontId="0" fillId="0" borderId="1" xfId="0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6" fillId="0" borderId="0" xfId="0" applyFont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0" xfId="0" applyFont="1"/>
    <xf numFmtId="0" fontId="0" fillId="0" borderId="0" xfId="0" applyAlignment="1">
      <alignment vertical="center"/>
    </xf>
    <xf numFmtId="0" fontId="0" fillId="0" borderId="7" xfId="0" applyBorder="1"/>
    <xf numFmtId="2" fontId="0" fillId="0" borderId="8" xfId="0" applyNumberFormat="1" applyBorder="1"/>
    <xf numFmtId="0" fontId="0" fillId="0" borderId="8" xfId="0" applyBorder="1"/>
    <xf numFmtId="0" fontId="0" fillId="0" borderId="8" xfId="0" applyBorder="1" applyAlignment="1">
      <alignment vertical="center"/>
    </xf>
    <xf numFmtId="0" fontId="0" fillId="0" borderId="9" xfId="0" applyBorder="1"/>
    <xf numFmtId="0" fontId="7" fillId="0" borderId="0" xfId="0" applyFont="1"/>
    <xf numFmtId="0" fontId="0" fillId="0" borderId="0" xfId="0" applyAlignment="1">
      <alignment horizontal="right"/>
    </xf>
    <xf numFmtId="0" fontId="5" fillId="0" borderId="0" xfId="0" applyFont="1"/>
    <xf numFmtId="0" fontId="2" fillId="0" borderId="0" xfId="0" applyFont="1"/>
    <xf numFmtId="0" fontId="8" fillId="0" borderId="0" xfId="0" applyFont="1"/>
    <xf numFmtId="0" fontId="0" fillId="2" borderId="1" xfId="0" applyFill="1" applyBorder="1"/>
    <xf numFmtId="0" fontId="8" fillId="0" borderId="1" xfId="0" applyFont="1" applyBorder="1" applyAlignment="1">
      <alignment vertical="center"/>
    </xf>
    <xf numFmtId="0" fontId="5" fillId="0" borderId="0" xfId="0" applyFont="1" applyAlignment="1">
      <alignment horizontal="left"/>
    </xf>
    <xf numFmtId="0" fontId="0" fillId="3" borderId="0" xfId="0" applyFill="1"/>
    <xf numFmtId="0" fontId="9" fillId="0" borderId="0" xfId="0" applyFont="1" applyAlignment="1">
      <alignment vertical="center"/>
    </xf>
    <xf numFmtId="0" fontId="1" fillId="3" borderId="0" xfId="0" applyFont="1" applyFill="1"/>
    <xf numFmtId="0" fontId="10" fillId="0" borderId="0" xfId="0" applyFont="1"/>
    <xf numFmtId="0" fontId="0" fillId="0" borderId="2" xfId="0" applyBorder="1"/>
    <xf numFmtId="0" fontId="0" fillId="2" borderId="0" xfId="0" applyFill="1"/>
    <xf numFmtId="0" fontId="3" fillId="0" borderId="5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6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457200</xdr:colOff>
      <xdr:row>1</xdr:row>
      <xdr:rowOff>472295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8F78189-24EF-85D8-3832-8B3893BB4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0"/>
          <a:ext cx="2686050" cy="929495"/>
        </a:xfrm>
        <a:prstGeom prst="rect">
          <a:avLst/>
        </a:prstGeom>
      </xdr:spPr>
    </xdr:pic>
    <xdr:clientData/>
  </xdr:twoCellAnchor>
  <xdr:twoCellAnchor editAs="oneCell">
    <xdr:from>
      <xdr:col>14</xdr:col>
      <xdr:colOff>438149</xdr:colOff>
      <xdr:row>8</xdr:row>
      <xdr:rowOff>514350</xdr:rowOff>
    </xdr:from>
    <xdr:to>
      <xdr:col>20</xdr:col>
      <xdr:colOff>466724</xdr:colOff>
      <xdr:row>28</xdr:row>
      <xdr:rowOff>27224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C281D25-62D5-FCA3-FBBD-AAFAA5749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499" y="2819400"/>
          <a:ext cx="4600575" cy="3903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5CAC1-4E18-43B6-A7EF-5CB8C90FA9C6}">
  <dimension ref="B1:N61"/>
  <sheetViews>
    <sheetView tabSelected="1" topLeftCell="A22" workbookViewId="0">
      <selection activeCell="H55" sqref="H55"/>
    </sheetView>
  </sheetViews>
  <sheetFormatPr baseColWidth="10" defaultColWidth="11.42578125" defaultRowHeight="15" x14ac:dyDescent="0.25"/>
  <cols>
    <col min="2" max="2" width="22" customWidth="1"/>
    <col min="8" max="8" width="9.5703125" customWidth="1"/>
    <col min="9" max="9" width="10.42578125" customWidth="1"/>
  </cols>
  <sheetData>
    <row r="1" spans="2:14" ht="36" customHeight="1" x14ac:dyDescent="0.25"/>
    <row r="2" spans="2:14" ht="45.75" customHeight="1" x14ac:dyDescent="0.25"/>
    <row r="3" spans="2:14" ht="21" customHeight="1" x14ac:dyDescent="0.3">
      <c r="B3" s="34" t="s">
        <v>0</v>
      </c>
      <c r="M3" s="33" t="s">
        <v>1</v>
      </c>
      <c r="N3" s="31"/>
    </row>
    <row r="4" spans="2:14" ht="18.75" x14ac:dyDescent="0.3">
      <c r="B4" s="34" t="s">
        <v>2</v>
      </c>
      <c r="M4" s="31" t="s">
        <v>3</v>
      </c>
      <c r="N4" s="31"/>
    </row>
    <row r="5" spans="2:14" x14ac:dyDescent="0.25">
      <c r="M5" s="31" t="s">
        <v>4</v>
      </c>
      <c r="N5" s="31"/>
    </row>
    <row r="6" spans="2:14" x14ac:dyDescent="0.25">
      <c r="B6" s="35" t="s">
        <v>5</v>
      </c>
      <c r="C6" s="12"/>
      <c r="D6" s="12"/>
      <c r="E6" s="13"/>
    </row>
    <row r="7" spans="2:14" x14ac:dyDescent="0.25">
      <c r="B7" s="14" t="s">
        <v>6</v>
      </c>
      <c r="C7">
        <v>3.7</v>
      </c>
      <c r="E7" s="15"/>
    </row>
    <row r="8" spans="2:14" x14ac:dyDescent="0.25">
      <c r="B8" s="18" t="s">
        <v>7</v>
      </c>
      <c r="C8" s="20">
        <v>7</v>
      </c>
      <c r="D8" s="20"/>
      <c r="E8" s="22"/>
    </row>
    <row r="9" spans="2:14" ht="44.25" customHeight="1" x14ac:dyDescent="0.25">
      <c r="E9" s="32"/>
    </row>
    <row r="10" spans="2:14" x14ac:dyDescent="0.25">
      <c r="B10" s="3"/>
      <c r="C10" s="3"/>
      <c r="D10" s="4" t="s">
        <v>8</v>
      </c>
      <c r="E10" s="4" t="s">
        <v>9</v>
      </c>
      <c r="F10" s="4" t="s">
        <v>10</v>
      </c>
      <c r="I10" s="11" t="s">
        <v>11</v>
      </c>
      <c r="J10" s="12"/>
      <c r="K10" s="12"/>
      <c r="L10" s="12"/>
      <c r="M10" s="12"/>
      <c r="N10" s="13"/>
    </row>
    <row r="11" spans="2:14" ht="31.5" customHeight="1" x14ac:dyDescent="0.25">
      <c r="B11" s="5" t="s">
        <v>12</v>
      </c>
      <c r="C11" s="6" t="s">
        <v>13</v>
      </c>
      <c r="D11" s="6" t="s">
        <v>14</v>
      </c>
      <c r="E11" s="6" t="s">
        <v>15</v>
      </c>
      <c r="F11" s="7" t="s">
        <v>16</v>
      </c>
      <c r="I11" s="37" t="s">
        <v>17</v>
      </c>
      <c r="J11" s="38"/>
      <c r="K11" s="38"/>
      <c r="L11" s="38"/>
      <c r="M11" s="38"/>
      <c r="N11" s="39"/>
    </row>
    <row r="12" spans="2:14" x14ac:dyDescent="0.25">
      <c r="B12" s="3"/>
      <c r="C12" s="29" t="s">
        <v>18</v>
      </c>
      <c r="D12" s="3"/>
      <c r="E12" s="8" t="s">
        <v>19</v>
      </c>
      <c r="F12" s="8" t="s">
        <v>20</v>
      </c>
      <c r="I12" s="14"/>
      <c r="N12" s="15"/>
    </row>
    <row r="13" spans="2:14" x14ac:dyDescent="0.25">
      <c r="E13" s="9"/>
      <c r="F13" s="9"/>
      <c r="I13" s="14"/>
      <c r="N13" s="15"/>
    </row>
    <row r="14" spans="2:14" x14ac:dyDescent="0.25">
      <c r="B14" t="s">
        <v>21</v>
      </c>
      <c r="C14" s="1">
        <v>0.3</v>
      </c>
      <c r="D14">
        <v>0.9</v>
      </c>
      <c r="E14" s="1">
        <f>C14/D14</f>
        <v>0.33333333333333331</v>
      </c>
      <c r="F14" s="1">
        <f>1/E14</f>
        <v>3</v>
      </c>
      <c r="I14" s="14" t="s">
        <v>22</v>
      </c>
      <c r="J14" s="28"/>
      <c r="K14" s="16" t="s">
        <v>23</v>
      </c>
      <c r="N14" s="15"/>
    </row>
    <row r="15" spans="2:14" x14ac:dyDescent="0.25">
      <c r="C15">
        <v>0.45</v>
      </c>
      <c r="D15">
        <v>0.9</v>
      </c>
      <c r="E15">
        <f t="shared" ref="E15:E19" si="0">C15/D15</f>
        <v>0.5</v>
      </c>
      <c r="F15" s="1">
        <f t="shared" ref="F15:F16" si="1">1/E15</f>
        <v>2</v>
      </c>
      <c r="I15" s="14" t="s">
        <v>24</v>
      </c>
      <c r="J15" s="28"/>
      <c r="K15" s="16" t="s">
        <v>56</v>
      </c>
      <c r="N15" s="15"/>
    </row>
    <row r="16" spans="2:14" x14ac:dyDescent="0.25">
      <c r="C16" s="1">
        <v>0.5</v>
      </c>
      <c r="D16">
        <v>0.9</v>
      </c>
      <c r="E16" s="1">
        <f t="shared" si="0"/>
        <v>0.55555555555555558</v>
      </c>
      <c r="F16" s="1">
        <f t="shared" si="1"/>
        <v>1.7999999999999998</v>
      </c>
      <c r="I16" s="14"/>
      <c r="J16" t="e">
        <f>J15/J14</f>
        <v>#DIV/0!</v>
      </c>
      <c r="K16" t="s">
        <v>25</v>
      </c>
      <c r="L16" s="17" t="s">
        <v>26</v>
      </c>
      <c r="N16" s="15"/>
    </row>
    <row r="17" spans="2:14" x14ac:dyDescent="0.25">
      <c r="I17" s="14"/>
      <c r="N17" s="15"/>
    </row>
    <row r="18" spans="2:14" x14ac:dyDescent="0.25">
      <c r="B18" t="s">
        <v>27</v>
      </c>
      <c r="C18" s="1">
        <v>0.3</v>
      </c>
      <c r="D18">
        <v>2.9</v>
      </c>
      <c r="E18" s="1">
        <f t="shared" si="0"/>
        <v>0.10344827586206896</v>
      </c>
      <c r="F18" s="1">
        <f t="shared" ref="F18:F22" si="2">1/E18</f>
        <v>9.6666666666666661</v>
      </c>
      <c r="I18" s="14"/>
      <c r="N18" s="15"/>
    </row>
    <row r="19" spans="2:14" x14ac:dyDescent="0.25">
      <c r="C19" s="1">
        <v>0.5</v>
      </c>
      <c r="D19">
        <v>2.9</v>
      </c>
      <c r="E19" s="1">
        <f t="shared" si="0"/>
        <v>0.17241379310344829</v>
      </c>
      <c r="F19" s="1">
        <f t="shared" si="2"/>
        <v>5.8</v>
      </c>
      <c r="I19" s="14" t="s">
        <v>28</v>
      </c>
      <c r="J19" s="28"/>
      <c r="K19" s="16" t="s">
        <v>23</v>
      </c>
      <c r="N19" s="15"/>
    </row>
    <row r="20" spans="2:14" x14ac:dyDescent="0.25">
      <c r="I20" s="14" t="s">
        <v>24</v>
      </c>
      <c r="J20" s="28"/>
      <c r="K20" s="16" t="s">
        <v>56</v>
      </c>
      <c r="N20" s="15"/>
    </row>
    <row r="21" spans="2:14" x14ac:dyDescent="0.25">
      <c r="B21" t="s">
        <v>29</v>
      </c>
      <c r="C21">
        <v>0.22</v>
      </c>
      <c r="D21">
        <v>0.97</v>
      </c>
      <c r="E21" s="1">
        <f t="shared" ref="E21:E22" si="3">C21/D21</f>
        <v>0.22680412371134021</v>
      </c>
      <c r="F21" s="1">
        <f t="shared" si="2"/>
        <v>4.4090909090909092</v>
      </c>
      <c r="I21" s="14"/>
      <c r="J21" s="1" t="e">
        <f>1/J19</f>
        <v>#DIV/0!</v>
      </c>
      <c r="K21" s="25" t="s">
        <v>30</v>
      </c>
      <c r="N21" s="15"/>
    </row>
    <row r="22" spans="2:14" x14ac:dyDescent="0.25">
      <c r="C22">
        <v>0.33</v>
      </c>
      <c r="D22">
        <v>0.97</v>
      </c>
      <c r="E22" s="1">
        <f t="shared" si="3"/>
        <v>0.34020618556701032</v>
      </c>
      <c r="F22" s="1">
        <f t="shared" si="2"/>
        <v>2.9393939393939394</v>
      </c>
      <c r="I22" s="14"/>
      <c r="J22" s="1" t="e">
        <f>J20/J21</f>
        <v>#DIV/0!</v>
      </c>
      <c r="K22" t="s">
        <v>25</v>
      </c>
      <c r="L22" s="17" t="s">
        <v>31</v>
      </c>
      <c r="N22" s="15"/>
    </row>
    <row r="23" spans="2:14" x14ac:dyDescent="0.25">
      <c r="C23">
        <v>0.25</v>
      </c>
      <c r="D23">
        <v>0.97</v>
      </c>
      <c r="E23" s="1">
        <f t="shared" ref="E23" si="4">C23/D23</f>
        <v>0.25773195876288663</v>
      </c>
      <c r="F23" s="1">
        <f t="shared" ref="F23" si="5">1/E23</f>
        <v>3.8799999999999994</v>
      </c>
      <c r="I23" s="14"/>
      <c r="N23" s="15"/>
    </row>
    <row r="24" spans="2:14" x14ac:dyDescent="0.25">
      <c r="I24" s="14" t="s">
        <v>32</v>
      </c>
      <c r="J24" s="28"/>
      <c r="K24" s="16" t="s">
        <v>23</v>
      </c>
      <c r="N24" s="15"/>
    </row>
    <row r="25" spans="2:14" x14ac:dyDescent="0.25">
      <c r="B25" t="s">
        <v>49</v>
      </c>
      <c r="C25">
        <v>0.2</v>
      </c>
      <c r="D25">
        <v>1.75</v>
      </c>
      <c r="E25" s="1">
        <f t="shared" ref="E25:E28" si="6">C25/D25</f>
        <v>0.1142857142857143</v>
      </c>
      <c r="F25" s="1">
        <f t="shared" ref="F25:F28" si="7">1/E25</f>
        <v>8.75</v>
      </c>
      <c r="I25" s="14" t="s">
        <v>14</v>
      </c>
      <c r="J25" s="28"/>
      <c r="K25" s="16" t="s">
        <v>23</v>
      </c>
      <c r="N25" s="15"/>
    </row>
    <row r="26" spans="2:14" x14ac:dyDescent="0.25">
      <c r="B26" t="s">
        <v>50</v>
      </c>
      <c r="C26">
        <v>0.2</v>
      </c>
      <c r="D26">
        <v>0.95199999999999996</v>
      </c>
      <c r="E26" s="1">
        <f t="shared" si="6"/>
        <v>0.21008403361344541</v>
      </c>
      <c r="F26" s="1">
        <f t="shared" si="7"/>
        <v>4.7599999999999989</v>
      </c>
      <c r="I26" s="18"/>
      <c r="J26" s="19">
        <f>J24*J25</f>
        <v>0</v>
      </c>
      <c r="K26" s="20" t="s">
        <v>35</v>
      </c>
      <c r="L26" s="21" t="s">
        <v>36</v>
      </c>
      <c r="M26" s="20"/>
      <c r="N26" s="22"/>
    </row>
    <row r="27" spans="2:14" x14ac:dyDescent="0.25">
      <c r="B27" t="s">
        <v>51</v>
      </c>
      <c r="C27">
        <v>0.2</v>
      </c>
      <c r="D27">
        <v>0.39</v>
      </c>
      <c r="E27" s="1">
        <f t="shared" si="6"/>
        <v>0.51282051282051289</v>
      </c>
      <c r="F27" s="1">
        <f t="shared" si="7"/>
        <v>1.9499999999999997</v>
      </c>
    </row>
    <row r="28" spans="2:14" x14ac:dyDescent="0.25">
      <c r="B28" t="s">
        <v>52</v>
      </c>
      <c r="C28">
        <v>0.2</v>
      </c>
      <c r="D28">
        <v>1.6</v>
      </c>
      <c r="E28" s="1">
        <f t="shared" si="6"/>
        <v>0.125</v>
      </c>
      <c r="F28" s="1">
        <f t="shared" si="7"/>
        <v>8</v>
      </c>
      <c r="H28" s="25" t="s">
        <v>37</v>
      </c>
      <c r="I28" s="25"/>
      <c r="J28" s="25"/>
      <c r="K28" s="25"/>
      <c r="L28" s="25"/>
      <c r="M28" s="25"/>
      <c r="N28" s="25"/>
    </row>
    <row r="29" spans="2:14" x14ac:dyDescent="0.25">
      <c r="H29" s="25" t="s">
        <v>38</v>
      </c>
      <c r="I29" s="25"/>
      <c r="J29" s="25"/>
      <c r="K29" s="25"/>
      <c r="L29" s="25"/>
      <c r="M29" s="25"/>
      <c r="N29" s="25"/>
    </row>
    <row r="30" spans="2:14" x14ac:dyDescent="0.25">
      <c r="B30" t="s">
        <v>55</v>
      </c>
      <c r="C30">
        <v>0.2</v>
      </c>
      <c r="D30">
        <v>0.28000000000000003</v>
      </c>
      <c r="E30" s="1">
        <f t="shared" ref="E30:E34" si="8">C30/D30</f>
        <v>0.7142857142857143</v>
      </c>
      <c r="F30" s="1">
        <f t="shared" ref="F30:F34" si="9">1/E30</f>
        <v>1.4</v>
      </c>
      <c r="H30" s="25"/>
      <c r="I30" s="25"/>
      <c r="J30" s="25"/>
      <c r="K30" s="25"/>
      <c r="L30" s="25"/>
      <c r="M30" s="25"/>
      <c r="N30" s="25"/>
    </row>
    <row r="31" spans="2:14" x14ac:dyDescent="0.25">
      <c r="E31" s="1" t="e">
        <f t="shared" si="8"/>
        <v>#DIV/0!</v>
      </c>
      <c r="F31" s="1" t="e">
        <f t="shared" si="9"/>
        <v>#DIV/0!</v>
      </c>
      <c r="H31" s="25" t="s">
        <v>40</v>
      </c>
      <c r="I31" s="30"/>
      <c r="J31" s="25"/>
      <c r="K31" s="25"/>
      <c r="M31" s="26"/>
      <c r="N31" s="25"/>
    </row>
    <row r="32" spans="2:14" x14ac:dyDescent="0.25">
      <c r="E32" s="1" t="e">
        <f t="shared" si="8"/>
        <v>#DIV/0!</v>
      </c>
      <c r="F32" s="1" t="e">
        <f t="shared" si="9"/>
        <v>#DIV/0!</v>
      </c>
      <c r="H32" s="25" t="s">
        <v>41</v>
      </c>
      <c r="I32" s="30"/>
      <c r="J32" s="27"/>
      <c r="K32" s="25"/>
      <c r="M32" s="26"/>
      <c r="N32" s="25"/>
    </row>
    <row r="33" spans="2:14" x14ac:dyDescent="0.25">
      <c r="E33" s="1" t="e">
        <f t="shared" si="8"/>
        <v>#DIV/0!</v>
      </c>
      <c r="F33" s="1" t="e">
        <f t="shared" si="9"/>
        <v>#DIV/0!</v>
      </c>
      <c r="H33" s="25"/>
      <c r="I33" s="25"/>
      <c r="J33" s="25"/>
      <c r="K33" s="25"/>
      <c r="L33" s="26"/>
      <c r="M33" s="26"/>
      <c r="N33" s="25"/>
    </row>
    <row r="34" spans="2:14" x14ac:dyDescent="0.25">
      <c r="E34" s="1" t="e">
        <f t="shared" si="8"/>
        <v>#DIV/0!</v>
      </c>
      <c r="F34" s="1" t="e">
        <f t="shared" si="9"/>
        <v>#DIV/0!</v>
      </c>
      <c r="H34" s="25"/>
      <c r="I34" s="25"/>
      <c r="J34" s="25"/>
      <c r="K34" s="25"/>
      <c r="L34" s="26"/>
      <c r="M34" s="26"/>
      <c r="N34" s="25"/>
    </row>
    <row r="35" spans="2:14" x14ac:dyDescent="0.25">
      <c r="H35" s="25" t="s">
        <v>43</v>
      </c>
      <c r="I35" s="25"/>
      <c r="J35" s="25"/>
      <c r="K35" s="25"/>
      <c r="L35" s="26" t="s">
        <v>44</v>
      </c>
      <c r="M35" s="26"/>
      <c r="N35" s="25"/>
    </row>
    <row r="36" spans="2:14" x14ac:dyDescent="0.25">
      <c r="B36" t="s">
        <v>53</v>
      </c>
      <c r="C36" s="36"/>
      <c r="D36">
        <v>0.2</v>
      </c>
      <c r="E36" s="1">
        <f t="shared" ref="E36:E37" si="10">C36/D36</f>
        <v>0</v>
      </c>
      <c r="F36" s="1" t="e">
        <f t="shared" ref="F36:F37" si="11">1/E36</f>
        <v>#DIV/0!</v>
      </c>
      <c r="H36" s="25"/>
      <c r="I36" s="25"/>
      <c r="J36" s="25"/>
      <c r="K36" s="25"/>
      <c r="L36" s="26"/>
      <c r="M36" s="26"/>
      <c r="N36" s="25"/>
    </row>
    <row r="37" spans="2:14" x14ac:dyDescent="0.25">
      <c r="B37" t="s">
        <v>54</v>
      </c>
      <c r="C37" s="36"/>
      <c r="D37">
        <v>0.14000000000000001</v>
      </c>
      <c r="E37" s="1">
        <f t="shared" si="10"/>
        <v>0</v>
      </c>
      <c r="F37" s="1" t="e">
        <f t="shared" si="11"/>
        <v>#DIV/0!</v>
      </c>
      <c r="H37" s="25"/>
      <c r="I37" s="25"/>
      <c r="J37" s="25"/>
      <c r="K37" s="25"/>
      <c r="L37" s="26"/>
      <c r="M37" s="26"/>
      <c r="N37" s="25"/>
    </row>
    <row r="38" spans="2:14" x14ac:dyDescent="0.25">
      <c r="H38" s="25"/>
      <c r="I38" s="25"/>
      <c r="J38" s="25"/>
      <c r="K38" s="25"/>
      <c r="L38" s="26"/>
      <c r="M38" s="26"/>
      <c r="N38" s="25"/>
    </row>
    <row r="39" spans="2:14" x14ac:dyDescent="0.25">
      <c r="B39" t="s">
        <v>33</v>
      </c>
      <c r="C39">
        <v>0.08</v>
      </c>
      <c r="D39">
        <v>6.6000000000000003E-2</v>
      </c>
      <c r="E39" s="1">
        <f t="shared" ref="E39" si="12">C39/D39</f>
        <v>1.2121212121212122</v>
      </c>
      <c r="F39" s="1">
        <f t="shared" ref="F39:F40" si="13">1/E39</f>
        <v>0.82499999999999996</v>
      </c>
      <c r="H39" s="25" t="s">
        <v>46</v>
      </c>
      <c r="I39" s="25"/>
      <c r="J39" s="25"/>
      <c r="K39" s="25"/>
      <c r="L39" s="26" t="s">
        <v>47</v>
      </c>
      <c r="M39" s="26"/>
      <c r="N39" s="25"/>
    </row>
    <row r="40" spans="2:14" x14ac:dyDescent="0.25">
      <c r="B40" t="s">
        <v>34</v>
      </c>
      <c r="C40" s="1">
        <v>0.1</v>
      </c>
      <c r="D40">
        <v>6.6000000000000003E-2</v>
      </c>
      <c r="E40" s="1">
        <f t="shared" ref="E40" si="14">C40/D40</f>
        <v>1.5151515151515151</v>
      </c>
      <c r="F40" s="1">
        <f t="shared" si="13"/>
        <v>0.66</v>
      </c>
      <c r="L40" s="10"/>
      <c r="M40" s="10"/>
    </row>
    <row r="41" spans="2:14" x14ac:dyDescent="0.25">
      <c r="C41">
        <v>0.15</v>
      </c>
      <c r="D41">
        <v>6.6000000000000003E-2</v>
      </c>
      <c r="E41" s="1">
        <f t="shared" ref="E41:E43" si="15">C41/D41</f>
        <v>2.2727272727272725</v>
      </c>
      <c r="F41" s="1">
        <f>1/E41</f>
        <v>0.44000000000000006</v>
      </c>
      <c r="L41" s="10"/>
      <c r="M41" s="10"/>
    </row>
    <row r="42" spans="2:14" x14ac:dyDescent="0.25">
      <c r="C42" s="1">
        <v>0.2</v>
      </c>
      <c r="D42">
        <v>6.6000000000000003E-2</v>
      </c>
      <c r="E42" s="1">
        <f t="shared" si="15"/>
        <v>3.0303030303030303</v>
      </c>
      <c r="F42" s="1">
        <f>1/E42</f>
        <v>0.33</v>
      </c>
    </row>
    <row r="43" spans="2:14" x14ac:dyDescent="0.25">
      <c r="C43" s="1">
        <v>0.3</v>
      </c>
      <c r="D43">
        <v>6.6000000000000003E-2</v>
      </c>
      <c r="E43" s="1">
        <f t="shared" si="15"/>
        <v>4.545454545454545</v>
      </c>
      <c r="F43" s="1">
        <f>1/E43</f>
        <v>0.22000000000000003</v>
      </c>
    </row>
    <row r="44" spans="2:14" x14ac:dyDescent="0.25">
      <c r="E44" s="1"/>
      <c r="F44" s="1"/>
    </row>
    <row r="45" spans="2:14" x14ac:dyDescent="0.25">
      <c r="B45" t="s">
        <v>39</v>
      </c>
      <c r="C45">
        <v>7.4999999999999997E-2</v>
      </c>
      <c r="D45" s="23">
        <v>7.0999999999999994E-2</v>
      </c>
      <c r="E45" s="1">
        <f t="shared" ref="E45:E46" si="16">C45/D45</f>
        <v>1.0563380281690142</v>
      </c>
      <c r="F45" s="1">
        <f t="shared" ref="F45:F46" si="17">1/E45</f>
        <v>0.94666666666666655</v>
      </c>
    </row>
    <row r="46" spans="2:14" x14ac:dyDescent="0.25">
      <c r="B46" s="2"/>
      <c r="C46">
        <v>0.15</v>
      </c>
      <c r="D46" s="23">
        <v>7.0999999999999994E-2</v>
      </c>
      <c r="E46" s="1">
        <f t="shared" si="16"/>
        <v>2.1126760563380285</v>
      </c>
      <c r="F46" s="1">
        <f t="shared" si="17"/>
        <v>0.47333333333333327</v>
      </c>
    </row>
    <row r="47" spans="2:14" x14ac:dyDescent="0.25">
      <c r="B47" s="2"/>
      <c r="E47" s="1"/>
      <c r="F47" s="1"/>
    </row>
    <row r="49" spans="2:6" x14ac:dyDescent="0.25">
      <c r="B49" t="s">
        <v>42</v>
      </c>
      <c r="C49">
        <v>0.2</v>
      </c>
      <c r="D49">
        <v>3.5999999999999997E-2</v>
      </c>
      <c r="E49" s="1">
        <f t="shared" ref="E49:E51" si="18">C49/D49</f>
        <v>5.5555555555555562</v>
      </c>
      <c r="F49" s="1">
        <f t="shared" ref="F49:F51" si="19">1/E49</f>
        <v>0.17999999999999997</v>
      </c>
    </row>
    <row r="50" spans="2:6" x14ac:dyDescent="0.25">
      <c r="C50">
        <v>0.25</v>
      </c>
      <c r="D50">
        <v>3.5999999999999997E-2</v>
      </c>
      <c r="E50" s="1">
        <f t="shared" si="18"/>
        <v>6.9444444444444446</v>
      </c>
      <c r="F50" s="1">
        <f t="shared" si="19"/>
        <v>0.14399999999999999</v>
      </c>
    </row>
    <row r="51" spans="2:6" x14ac:dyDescent="0.25">
      <c r="C51">
        <v>0.3</v>
      </c>
      <c r="D51">
        <v>3.5999999999999997E-2</v>
      </c>
      <c r="E51" s="1">
        <f t="shared" si="18"/>
        <v>8.3333333333333339</v>
      </c>
      <c r="F51" s="1">
        <f t="shared" si="19"/>
        <v>0.12</v>
      </c>
    </row>
    <row r="53" spans="2:6" x14ac:dyDescent="0.25">
      <c r="B53" t="s">
        <v>45</v>
      </c>
      <c r="C53">
        <v>0.12</v>
      </c>
      <c r="D53">
        <v>3.7999999999999999E-2</v>
      </c>
      <c r="E53" s="1">
        <f t="shared" ref="E53:E55" si="20">C53/D53</f>
        <v>3.1578947368421053</v>
      </c>
      <c r="F53" s="1">
        <f t="shared" ref="F53:F55" si="21">1/E53</f>
        <v>0.31666666666666665</v>
      </c>
    </row>
    <row r="54" spans="2:6" x14ac:dyDescent="0.25">
      <c r="C54">
        <v>0.16</v>
      </c>
      <c r="D54">
        <v>3.7999999999999999E-2</v>
      </c>
      <c r="E54" s="1">
        <f t="shared" si="20"/>
        <v>4.2105263157894735</v>
      </c>
      <c r="F54" s="1">
        <f t="shared" si="21"/>
        <v>0.23750000000000002</v>
      </c>
    </row>
    <row r="55" spans="2:6" x14ac:dyDescent="0.25">
      <c r="C55">
        <v>0.18</v>
      </c>
      <c r="D55">
        <v>3.7999999999999999E-2</v>
      </c>
      <c r="E55" s="1">
        <f t="shared" si="20"/>
        <v>4.7368421052631575</v>
      </c>
      <c r="F55" s="1">
        <f t="shared" si="21"/>
        <v>0.21111111111111114</v>
      </c>
    </row>
    <row r="57" spans="2:6" x14ac:dyDescent="0.25">
      <c r="B57" s="24" t="s">
        <v>48</v>
      </c>
      <c r="C57">
        <v>0.3</v>
      </c>
      <c r="D57">
        <v>3.9E-2</v>
      </c>
      <c r="E57" s="1">
        <f t="shared" ref="E57" si="22">C57/D57</f>
        <v>7.6923076923076916</v>
      </c>
      <c r="F57" s="1">
        <f t="shared" ref="F57" si="23">1/E57</f>
        <v>0.13</v>
      </c>
    </row>
    <row r="59" spans="2:6" x14ac:dyDescent="0.25">
      <c r="B59" t="s">
        <v>57</v>
      </c>
      <c r="C59">
        <v>0.1</v>
      </c>
      <c r="D59">
        <v>0.04</v>
      </c>
      <c r="E59" s="1">
        <f t="shared" ref="E59:E61" si="24">C59/D59</f>
        <v>2.5</v>
      </c>
      <c r="F59" s="1">
        <f t="shared" ref="F59:F61" si="25">1/E59</f>
        <v>0.4</v>
      </c>
    </row>
    <row r="60" spans="2:6" x14ac:dyDescent="0.25">
      <c r="C60">
        <v>0.2</v>
      </c>
      <c r="D60">
        <v>0.04</v>
      </c>
      <c r="E60" s="1">
        <f t="shared" si="24"/>
        <v>5</v>
      </c>
      <c r="F60" s="1">
        <f t="shared" si="25"/>
        <v>0.2</v>
      </c>
    </row>
    <row r="61" spans="2:6" x14ac:dyDescent="0.25">
      <c r="C61">
        <v>0.3</v>
      </c>
      <c r="D61">
        <v>0.04</v>
      </c>
      <c r="E61" s="1">
        <f t="shared" si="24"/>
        <v>7.5</v>
      </c>
      <c r="F61" s="1">
        <f t="shared" si="25"/>
        <v>0.13333333333333333</v>
      </c>
    </row>
  </sheetData>
  <protectedRanges>
    <protectedRange sqref="E39:F57 E14:F28 E36:F37 E30:F34 E59:F61" name="Plage1"/>
  </protectedRanges>
  <mergeCells count="1">
    <mergeCell ref="I11:N11"/>
  </mergeCells>
  <pageMargins left="0.7" right="0.7" top="0.75" bottom="0.75" header="0.3" footer="0.3"/>
  <pageSetup paperSize="9" orientation="portrait" horizontalDpi="4294967293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5b006f-35a0-408d-83cf-43926026073d" xsi:nil="true"/>
    <lcf76f155ced4ddcb4097134ff3c332f xmlns="a43cfa2a-ac99-46c7-98f7-daa2c27800a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A3468F363C7447B64475F8E6A773EC" ma:contentTypeVersion="17" ma:contentTypeDescription="Crée un document." ma:contentTypeScope="" ma:versionID="2b254d54ea42ac07a87b674070a4ba52">
  <xsd:schema xmlns:xsd="http://www.w3.org/2001/XMLSchema" xmlns:xs="http://www.w3.org/2001/XMLSchema" xmlns:p="http://schemas.microsoft.com/office/2006/metadata/properties" xmlns:ns2="a43cfa2a-ac99-46c7-98f7-daa2c27800a8" xmlns:ns3="305b006f-35a0-408d-83cf-43926026073d" targetNamespace="http://schemas.microsoft.com/office/2006/metadata/properties" ma:root="true" ma:fieldsID="125c9262ca461915b54e72416c1e777a" ns2:_="" ns3:_="">
    <xsd:import namespace="a43cfa2a-ac99-46c7-98f7-daa2c27800a8"/>
    <xsd:import namespace="305b006f-35a0-408d-83cf-4392602607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3cfa2a-ac99-46c7-98f7-daa2c27800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f9bc3314-3ed7-402e-9445-99784eedc6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5b006f-35a0-408d-83cf-43926026073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05c7496-ee38-4858-9e4b-7363e00d1bc7}" ma:internalName="TaxCatchAll" ma:showField="CatchAllData" ma:web="305b006f-35a0-408d-83cf-4392602607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04BC06-B0FB-471D-A595-C1C265F94BD1}">
  <ds:schemaRefs>
    <ds:schemaRef ds:uri="http://schemas.microsoft.com/office/2006/metadata/properties"/>
    <ds:schemaRef ds:uri="http://schemas.microsoft.com/office/infopath/2007/PartnerControls"/>
    <ds:schemaRef ds:uri="305b006f-35a0-408d-83cf-43926026073d"/>
    <ds:schemaRef ds:uri="a43cfa2a-ac99-46c7-98f7-daa2c27800a8"/>
  </ds:schemaRefs>
</ds:datastoreItem>
</file>

<file path=customXml/itemProps2.xml><?xml version="1.0" encoding="utf-8"?>
<ds:datastoreItem xmlns:ds="http://schemas.openxmlformats.org/officeDocument/2006/customXml" ds:itemID="{6033594F-3F4A-4A1D-A1E1-1DF2E1437C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3cfa2a-ac99-46c7-98f7-daa2c27800a8"/>
    <ds:schemaRef ds:uri="305b006f-35a0-408d-83cf-4392602607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EEDC67-875F-417E-8ED6-EC87D9B2AC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Raphaële heliot</dc:creator>
  <cp:keywords/>
  <dc:description/>
  <cp:lastModifiedBy>Raphaële Heliot</cp:lastModifiedBy>
  <cp:revision/>
  <dcterms:created xsi:type="dcterms:W3CDTF">2023-05-30T09:06:17Z</dcterms:created>
  <dcterms:modified xsi:type="dcterms:W3CDTF">2023-11-06T17:53:40Z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0x010100A8A3468F363C7447B64475F8E6A773EC</vt:lpwstr>
  </property>
  <property fmtid="{D5CDD505-2E9C-101B-9397-08002B2CF9AE}" pid="3" name="MediaServiceImageTags">
    <vt:lpwstr/>
  </property>
</Properties>
</file>